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9-Team Dbl Elimination Bracket" sheetId="1" r:id="rId1"/>
  </sheets>
  <definedNames>
    <definedName name="_xlnm.Print_Area" localSheetId="0">'9-Team Dbl Elimination Bracket'!$A$1:$O$39</definedName>
  </definedNames>
  <calcPr fullCalcOnLoad="1"/>
</workbook>
</file>

<file path=xl/sharedStrings.xml><?xml version="1.0" encoding="utf-8"?>
<sst xmlns="http://schemas.openxmlformats.org/spreadsheetml/2006/main" count="31" uniqueCount="31">
  <si>
    <t>(16</t>
  </si>
  <si>
    <t>Loser of 16</t>
  </si>
  <si>
    <t>if first loss</t>
  </si>
  <si>
    <t>Winner</t>
  </si>
  <si>
    <t xml:space="preserve">    (11</t>
  </si>
  <si>
    <t xml:space="preserve">         (14</t>
  </si>
  <si>
    <t xml:space="preserve">       (6</t>
  </si>
  <si>
    <t xml:space="preserve">     (8</t>
  </si>
  <si>
    <t xml:space="preserve">  (12</t>
  </si>
  <si>
    <t xml:space="preserve">         (4</t>
  </si>
  <si>
    <t xml:space="preserve">  (10</t>
  </si>
  <si>
    <t xml:space="preserve">         (1</t>
  </si>
  <si>
    <t xml:space="preserve">   (5</t>
  </si>
  <si>
    <t>(15</t>
  </si>
  <si>
    <t xml:space="preserve">     (3</t>
  </si>
  <si>
    <t xml:space="preserve">  (9</t>
  </si>
  <si>
    <t xml:space="preserve">    (2</t>
  </si>
  <si>
    <t>Champion</t>
  </si>
  <si>
    <t>or</t>
  </si>
  <si>
    <t>team 1</t>
  </si>
  <si>
    <t>team 2</t>
  </si>
  <si>
    <t>team 3</t>
  </si>
  <si>
    <t>team 4</t>
  </si>
  <si>
    <t>team 5</t>
  </si>
  <si>
    <t>team 6</t>
  </si>
  <si>
    <t>team 7</t>
  </si>
  <si>
    <t>team 8</t>
  </si>
  <si>
    <t>team 9</t>
  </si>
  <si>
    <t xml:space="preserve">  (13  </t>
  </si>
  <si>
    <t xml:space="preserve">(17  </t>
  </si>
  <si>
    <t>(7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</si>
</sst>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Book Antiqua"/>
      <family val="1"/>
    </font>
    <font>
      <sz val="11"/>
      <name val="Book Antiqua"/>
      <family val="1"/>
    </font>
    <font>
      <b/>
      <i/>
      <sz val="11"/>
      <color indexed="12"/>
      <name val="Book Antiqua"/>
      <family val="1"/>
    </font>
    <font>
      <sz val="11"/>
      <color indexed="12"/>
      <name val="Book Antiqua"/>
      <family val="1"/>
    </font>
    <font>
      <b/>
      <sz val="11"/>
      <color indexed="8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ashDot"/>
      <top style="medium"/>
      <bottom>
        <color indexed="63"/>
      </bottom>
    </border>
    <border>
      <left style="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64" fontId="3" fillId="0" borderId="0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 horizontal="right"/>
    </xf>
    <xf numFmtId="164" fontId="3" fillId="0" borderId="10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/>
    </xf>
    <xf numFmtId="164" fontId="3" fillId="0" borderId="0" xfId="0" applyNumberFormat="1" applyFont="1" applyBorder="1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164" fontId="4" fillId="0" borderId="11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164" fontId="4" fillId="0" borderId="0" xfId="0" applyNumberFormat="1" applyFont="1" applyBorder="1" applyAlignment="1" applyProtection="1">
      <alignment horizontal="left"/>
      <protection/>
    </xf>
    <xf numFmtId="0" fontId="4" fillId="0" borderId="15" xfId="0" applyFont="1" applyBorder="1" applyAlignment="1">
      <alignment/>
    </xf>
    <xf numFmtId="164" fontId="4" fillId="0" borderId="13" xfId="0" applyNumberFormat="1" applyFont="1" applyBorder="1" applyAlignment="1" applyProtection="1">
      <alignment horizontal="left"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Continuous"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13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164" fontId="4" fillId="0" borderId="11" xfId="0" applyNumberFormat="1" applyFont="1" applyBorder="1" applyAlignment="1" applyProtection="1">
      <alignment horizontal="right" vertical="center"/>
      <protection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4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6.00390625" style="4" customWidth="1"/>
    <col min="2" max="2" width="2.7109375" style="4" customWidth="1"/>
    <col min="3" max="3" width="18.421875" style="4" customWidth="1"/>
    <col min="4" max="4" width="3.7109375" style="4" customWidth="1"/>
    <col min="5" max="5" width="16.140625" style="4" customWidth="1"/>
    <col min="6" max="6" width="9.140625" style="4" customWidth="1"/>
    <col min="7" max="7" width="12.140625" style="4" customWidth="1"/>
    <col min="8" max="8" width="3.00390625" style="4" customWidth="1"/>
    <col min="9" max="9" width="9.7109375" style="4" customWidth="1"/>
    <col min="10" max="10" width="9.421875" style="4" customWidth="1"/>
    <col min="11" max="11" width="18.140625" style="4" customWidth="1"/>
    <col min="12" max="12" width="9.140625" style="4" customWidth="1"/>
    <col min="13" max="13" width="11.57421875" style="4" customWidth="1"/>
    <col min="14" max="14" width="9.140625" style="4" customWidth="1"/>
    <col min="15" max="15" width="10.8515625" style="4" customWidth="1"/>
    <col min="16" max="16384" width="9.140625" style="4" customWidth="1"/>
  </cols>
  <sheetData>
    <row r="1" ht="16.5">
      <c r="C1" s="2"/>
    </row>
    <row r="2" spans="3:4" ht="16.5">
      <c r="C2" s="1" t="s">
        <v>21</v>
      </c>
      <c r="D2" s="6">
        <v>0</v>
      </c>
    </row>
    <row r="3" spans="3:6" ht="16.5">
      <c r="C3" s="40" t="s">
        <v>16</v>
      </c>
      <c r="E3" s="34" t="str">
        <f>IF(AND(D2=0,D5=0),"W-2",IF(D2&gt;D5,C2,C5))</f>
        <v>W-2</v>
      </c>
      <c r="F3" s="6">
        <v>0</v>
      </c>
    </row>
    <row r="4" spans="3:5" ht="16.5">
      <c r="C4" s="41"/>
      <c r="D4" s="8"/>
      <c r="E4" s="9"/>
    </row>
    <row r="5" spans="3:5" ht="16.5">
      <c r="C5" s="3" t="s">
        <v>22</v>
      </c>
      <c r="D5" s="6">
        <v>0</v>
      </c>
      <c r="E5" s="10"/>
    </row>
    <row r="6" spans="3:9" ht="16.5">
      <c r="C6" s="2"/>
      <c r="D6" s="11"/>
      <c r="E6" s="12" t="s">
        <v>15</v>
      </c>
      <c r="F6" s="52" t="str">
        <f>IF(AND(F3=0,F8=0),"W-9",IF(F3&gt;F8,E3,E8))</f>
        <v>W-9</v>
      </c>
      <c r="G6" s="38"/>
      <c r="H6" s="6">
        <v>0</v>
      </c>
      <c r="I6" s="13"/>
    </row>
    <row r="7" spans="3:7" ht="16.5">
      <c r="C7" s="1" t="s">
        <v>23</v>
      </c>
      <c r="D7" s="6">
        <v>0</v>
      </c>
      <c r="E7" s="14"/>
      <c r="F7" s="8"/>
      <c r="G7" s="9"/>
    </row>
    <row r="8" spans="3:7" ht="16.5">
      <c r="C8" s="40" t="s">
        <v>14</v>
      </c>
      <c r="D8" s="15"/>
      <c r="E8" s="35" t="str">
        <f>IF(AND(D7=0,D10=0),"W-3",IF(D7&gt;D10,C7,C10))</f>
        <v>W-3</v>
      </c>
      <c r="F8" s="6">
        <v>0</v>
      </c>
      <c r="G8" s="14"/>
    </row>
    <row r="9" spans="3:7" ht="16.5">
      <c r="C9" s="41"/>
      <c r="F9" s="11"/>
      <c r="G9" s="14"/>
    </row>
    <row r="10" spans="3:7" ht="16.5">
      <c r="C10" s="3" t="s">
        <v>24</v>
      </c>
      <c r="D10" s="6">
        <v>0</v>
      </c>
      <c r="E10" s="13"/>
      <c r="F10" s="16"/>
      <c r="G10" s="14"/>
    </row>
    <row r="11" spans="3:7" ht="16.5">
      <c r="C11" s="2"/>
      <c r="F11" s="11"/>
      <c r="G11" s="14"/>
    </row>
    <row r="12" spans="3:12" ht="16.5">
      <c r="C12" s="1" t="s">
        <v>27</v>
      </c>
      <c r="D12" s="6">
        <v>0</v>
      </c>
      <c r="F12" s="11"/>
      <c r="G12" s="12" t="s">
        <v>28</v>
      </c>
      <c r="J12" s="38" t="str">
        <f>IF(AND(H6=0,H17=0),"W-13",IF(H6&gt;H17,F6,F16))</f>
        <v>W-13</v>
      </c>
      <c r="K12" s="38"/>
      <c r="L12" s="6">
        <v>0</v>
      </c>
    </row>
    <row r="13" spans="1:11" ht="16.5">
      <c r="A13" s="1" t="s">
        <v>19</v>
      </c>
      <c r="B13" s="6">
        <v>0</v>
      </c>
      <c r="C13" s="40" t="s">
        <v>12</v>
      </c>
      <c r="E13" s="34" t="str">
        <f>IF(AND(D12=0,D15=0),"W-5",IF(D12&gt;D15,C12,C15))</f>
        <v>W-5</v>
      </c>
      <c r="F13" s="11"/>
      <c r="G13" s="14"/>
      <c r="H13" s="17"/>
      <c r="I13" s="8"/>
      <c r="J13" s="8"/>
      <c r="K13" s="9"/>
    </row>
    <row r="14" spans="1:11" ht="16.5">
      <c r="A14" s="40" t="s">
        <v>11</v>
      </c>
      <c r="C14" s="41"/>
      <c r="D14" s="17"/>
      <c r="E14" s="18"/>
      <c r="F14" s="6">
        <v>0</v>
      </c>
      <c r="G14" s="14"/>
      <c r="K14" s="14"/>
    </row>
    <row r="15" spans="1:11" ht="16.5">
      <c r="A15" s="41"/>
      <c r="B15" s="19"/>
      <c r="C15" s="3" t="str">
        <f>IF(AND(B13=0,B16=0),"W-1",IF(B13&gt;B16,A13,A16))</f>
        <v>W-1</v>
      </c>
      <c r="D15" s="6">
        <v>0</v>
      </c>
      <c r="E15" s="14"/>
      <c r="F15" s="11"/>
      <c r="G15" s="14"/>
      <c r="K15" s="14"/>
    </row>
    <row r="16" spans="1:11" ht="16.5">
      <c r="A16" s="3" t="s">
        <v>20</v>
      </c>
      <c r="B16" s="6">
        <v>0</v>
      </c>
      <c r="C16" s="2"/>
      <c r="D16" s="11"/>
      <c r="E16" s="12" t="s">
        <v>10</v>
      </c>
      <c r="F16" s="52" t="str">
        <f>IF(AND(F14=0,F19=0),"W-10",IF(F14&gt;F19,E13,E19))</f>
        <v>W-10</v>
      </c>
      <c r="G16" s="39"/>
      <c r="H16" s="4">
        <v>0</v>
      </c>
      <c r="K16" s="14"/>
    </row>
    <row r="17" spans="3:11" ht="16.5">
      <c r="C17" s="2"/>
      <c r="D17" s="11"/>
      <c r="E17" s="14"/>
      <c r="H17" s="6">
        <v>0</v>
      </c>
      <c r="I17" s="13"/>
      <c r="K17" s="14"/>
    </row>
    <row r="18" spans="3:11" ht="16.5">
      <c r="C18" s="1" t="s">
        <v>25</v>
      </c>
      <c r="D18" s="6">
        <v>0</v>
      </c>
      <c r="E18" s="14"/>
      <c r="K18" s="14"/>
    </row>
    <row r="19" spans="3:11" ht="16.5">
      <c r="C19" s="40" t="s">
        <v>9</v>
      </c>
      <c r="D19" s="11"/>
      <c r="E19" s="35" t="str">
        <f>IF(AND(D18=0,D21=0),"W-4",IF(D18&gt;D21,C18,C21))</f>
        <v>W-4</v>
      </c>
      <c r="F19" s="6">
        <v>0</v>
      </c>
      <c r="J19" s="16"/>
      <c r="K19" s="14"/>
    </row>
    <row r="20" spans="3:14" ht="17.25" thickBot="1">
      <c r="C20" s="41"/>
      <c r="D20" s="17"/>
      <c r="K20" s="12" t="s">
        <v>0</v>
      </c>
      <c r="L20" s="54" t="str">
        <f>IF(AND(L12=0,L29=0),"W-16",IF(L12&gt;L29,J12,K29))</f>
        <v>W-16</v>
      </c>
      <c r="M20" s="55"/>
      <c r="N20" s="6">
        <v>0</v>
      </c>
    </row>
    <row r="21" spans="3:13" ht="16.5">
      <c r="C21" s="3" t="s">
        <v>26</v>
      </c>
      <c r="D21" s="6">
        <v>0</v>
      </c>
      <c r="K21" s="14"/>
      <c r="L21" s="48" t="s">
        <v>3</v>
      </c>
      <c r="M21" s="49"/>
    </row>
    <row r="22" spans="11:13" ht="16.5">
      <c r="K22" s="14"/>
      <c r="L22" s="11"/>
      <c r="M22" s="20"/>
    </row>
    <row r="23" spans="11:13" ht="16.5">
      <c r="K23" s="14"/>
      <c r="L23" s="11"/>
      <c r="M23" s="21"/>
    </row>
    <row r="24" spans="11:13" ht="16.5">
      <c r="K24" s="14"/>
      <c r="L24" s="11"/>
      <c r="M24" s="21"/>
    </row>
    <row r="25" spans="11:13" ht="13.5" customHeight="1">
      <c r="K25" s="14"/>
      <c r="L25" s="16"/>
      <c r="M25" s="21"/>
    </row>
    <row r="26" spans="1:13" ht="16.5">
      <c r="A26" s="1" t="str">
        <f>IF(AND(D2=0,D5=0),"L-2",IF(D2&gt;D5,C5,C2))</f>
        <v>L-2</v>
      </c>
      <c r="B26" s="6">
        <v>0</v>
      </c>
      <c r="E26" s="1" t="str">
        <f>IF(AND(F14=0,F19=0),"L-10",IF(F14&gt;F19,E19,E13))</f>
        <v>L-10</v>
      </c>
      <c r="F26" s="6">
        <v>0</v>
      </c>
      <c r="G26" s="22"/>
      <c r="H26" s="5"/>
      <c r="I26" s="5"/>
      <c r="J26" s="22"/>
      <c r="K26" s="23"/>
      <c r="L26" s="11"/>
      <c r="M26" s="21"/>
    </row>
    <row r="27" spans="1:15" ht="17.25" thickBot="1">
      <c r="A27" s="40" t="s">
        <v>6</v>
      </c>
      <c r="C27" s="34" t="str">
        <f>IF(AND(B26=0,B29=0),"W-6",IF(B26&gt;B29,A26,A29))</f>
        <v>W-6</v>
      </c>
      <c r="D27" s="6">
        <v>0</v>
      </c>
      <c r="E27" s="40" t="s">
        <v>8</v>
      </c>
      <c r="F27" s="52" t="str">
        <f>IF(AND(F26=0,F29=0),"W-12",IF(F26&gt;F29,E26,E29))</f>
        <v>W-12</v>
      </c>
      <c r="G27" s="38"/>
      <c r="H27" s="6">
        <v>0</v>
      </c>
      <c r="I27" s="37" t="str">
        <f>IF(AND(H6=0,H17=0),"L-13",IF(H6&gt;H17,F16,F6))</f>
        <v>L-13</v>
      </c>
      <c r="J27" s="37"/>
      <c r="K27" s="24">
        <v>0</v>
      </c>
      <c r="L27" s="25" t="s">
        <v>18</v>
      </c>
      <c r="M27" s="26" t="s">
        <v>29</v>
      </c>
      <c r="N27" s="43">
        <f>IF(AND(N20=0,N34=0),"",IF(N20&gt;N34,L20,L34))</f>
      </c>
      <c r="O27" s="44"/>
    </row>
    <row r="28" spans="1:15" ht="16.5">
      <c r="A28" s="41"/>
      <c r="B28" s="17"/>
      <c r="C28" s="27"/>
      <c r="E28" s="41"/>
      <c r="F28" s="28"/>
      <c r="G28" s="27"/>
      <c r="H28" s="22"/>
      <c r="I28" s="28"/>
      <c r="J28" s="27"/>
      <c r="K28" s="23"/>
      <c r="L28" s="11"/>
      <c r="M28" s="21"/>
      <c r="N28" s="50" t="s">
        <v>17</v>
      </c>
      <c r="O28" s="51"/>
    </row>
    <row r="29" spans="1:13" ht="16.5">
      <c r="A29" s="3" t="str">
        <f>IF(AND(B13=0,B16=0),"L-1",IF(B13&gt;B16,A16,A13))</f>
        <v>L-1</v>
      </c>
      <c r="B29" s="6">
        <v>0</v>
      </c>
      <c r="C29" s="42" t="s">
        <v>7</v>
      </c>
      <c r="E29" s="3" t="str">
        <f>IF(AND(D27=0,D31=0),"W-8",IF(D27&gt;D31,C27,C31))</f>
        <v>W-8</v>
      </c>
      <c r="F29" s="29">
        <v>0</v>
      </c>
      <c r="G29" s="12"/>
      <c r="H29" s="16"/>
      <c r="I29" s="16"/>
      <c r="J29" s="7" t="s">
        <v>13</v>
      </c>
      <c r="K29" s="36" t="str">
        <f>IF(AND(K27=0,K31=0),"W-15",IF(K27&gt;K31,I27,I31))</f>
        <v>W-15</v>
      </c>
      <c r="L29" s="6">
        <v>0</v>
      </c>
      <c r="M29" s="21"/>
    </row>
    <row r="30" spans="3:13" ht="16.5">
      <c r="C30" s="41"/>
      <c r="D30" s="17"/>
      <c r="E30" s="2"/>
      <c r="F30" s="16"/>
      <c r="G30" s="12"/>
      <c r="H30" s="22"/>
      <c r="I30" s="30"/>
      <c r="J30" s="7"/>
      <c r="K30" s="22"/>
      <c r="M30" s="21"/>
    </row>
    <row r="31" spans="3:13" ht="16.5">
      <c r="C31" s="3" t="str">
        <f>IF(AND(D7=0,D10=0),"L-3",IF(D7&gt;D10,C10,C7))</f>
        <v>L-3</v>
      </c>
      <c r="D31" s="6">
        <v>0</v>
      </c>
      <c r="E31" s="2"/>
      <c r="F31" s="30"/>
      <c r="G31" s="7" t="s">
        <v>5</v>
      </c>
      <c r="H31" s="31"/>
      <c r="I31" s="38" t="str">
        <f>IF(AND(H27=0,H33=0),"W-14",IF(H27&gt;H33,F27,F33))</f>
        <v>W-14</v>
      </c>
      <c r="J31" s="39"/>
      <c r="K31" s="6">
        <v>0</v>
      </c>
      <c r="L31" s="11"/>
      <c r="M31" s="21"/>
    </row>
    <row r="32" spans="3:13" ht="16.5">
      <c r="C32" s="2"/>
      <c r="E32" s="1" t="str">
        <f>IF(AND(F3=0,F8=0),"L-9",IF(F3&gt;F8,E8,E3))</f>
        <v>L-9</v>
      </c>
      <c r="F32" s="29">
        <v>0</v>
      </c>
      <c r="G32" s="7"/>
      <c r="H32" s="22"/>
      <c r="I32" s="22"/>
      <c r="J32" s="22"/>
      <c r="K32" s="22"/>
      <c r="L32" s="11"/>
      <c r="M32" s="21"/>
    </row>
    <row r="33" spans="3:13" ht="16.5">
      <c r="C33" s="2"/>
      <c r="E33" s="40" t="s">
        <v>4</v>
      </c>
      <c r="F33" s="52" t="str">
        <f>IF(AND(F32=0,F35=0),"W-11",IF(F32&gt;F35,E32,E35))</f>
        <v>W-11</v>
      </c>
      <c r="G33" s="39"/>
      <c r="H33" s="32">
        <v>0</v>
      </c>
      <c r="I33" s="33"/>
      <c r="J33" s="22"/>
      <c r="K33" s="22"/>
      <c r="L33" s="11"/>
      <c r="M33" s="21"/>
    </row>
    <row r="34" spans="3:14" ht="16.5">
      <c r="C34" s="1" t="str">
        <f>IF(AND(D12=0,D15=0),"L-5",IF(D12&gt;D15,C15,C12))</f>
        <v>L-5</v>
      </c>
      <c r="D34" s="6">
        <v>0</v>
      </c>
      <c r="E34" s="41"/>
      <c r="F34" s="22"/>
      <c r="G34" s="22"/>
      <c r="H34" s="22"/>
      <c r="I34" s="22"/>
      <c r="J34" s="22"/>
      <c r="K34" s="22"/>
      <c r="L34" s="45">
        <f>IF(AND(L12=0,L29=0),"",IF(L12&gt;L29,"",J12))</f>
      </c>
      <c r="M34" s="46"/>
      <c r="N34" s="6">
        <v>0</v>
      </c>
    </row>
    <row r="35" spans="3:13" ht="16.5">
      <c r="C35" s="40" t="s">
        <v>30</v>
      </c>
      <c r="E35" s="3" t="str">
        <f>IF(AND(D34=0,D37=0),"W-7",IF(D34&gt;D37,C34,C37))</f>
        <v>W-7</v>
      </c>
      <c r="F35" s="6">
        <v>0</v>
      </c>
      <c r="G35" s="22"/>
      <c r="H35" s="22"/>
      <c r="I35" s="22"/>
      <c r="J35" s="22"/>
      <c r="K35" s="22"/>
      <c r="L35" s="53" t="s">
        <v>1</v>
      </c>
      <c r="M35" s="53"/>
    </row>
    <row r="36" spans="3:13" ht="16.5">
      <c r="C36" s="41"/>
      <c r="D36" s="17"/>
      <c r="L36" s="47" t="s">
        <v>2</v>
      </c>
      <c r="M36" s="47"/>
    </row>
    <row r="37" spans="3:4" ht="16.5">
      <c r="C37" s="3" t="str">
        <f>IF(AND(D18=0,D21=0),"L-4",IF(D18&gt;D21,C21,C18))</f>
        <v>L-4</v>
      </c>
      <c r="D37" s="6">
        <v>0</v>
      </c>
    </row>
  </sheetData>
  <sheetProtection/>
  <mergeCells count="24">
    <mergeCell ref="C3:C4"/>
    <mergeCell ref="C8:C9"/>
    <mergeCell ref="C19:C20"/>
    <mergeCell ref="L35:M35"/>
    <mergeCell ref="F6:G6"/>
    <mergeCell ref="J12:K12"/>
    <mergeCell ref="F33:G33"/>
    <mergeCell ref="F27:G27"/>
    <mergeCell ref="L20:M20"/>
    <mergeCell ref="C35:C36"/>
    <mergeCell ref="L36:M36"/>
    <mergeCell ref="L21:M21"/>
    <mergeCell ref="N28:O28"/>
    <mergeCell ref="A14:A15"/>
    <mergeCell ref="C13:C14"/>
    <mergeCell ref="F16:G16"/>
    <mergeCell ref="E33:E34"/>
    <mergeCell ref="E27:E28"/>
    <mergeCell ref="I27:J27"/>
    <mergeCell ref="I31:J31"/>
    <mergeCell ref="A27:A28"/>
    <mergeCell ref="C29:C30"/>
    <mergeCell ref="N27:O27"/>
    <mergeCell ref="L34:M34"/>
  </mergeCells>
  <printOptions horizontalCentered="1" verticalCentered="1"/>
  <pageMargins left="0.17" right="0.18" top="0.53" bottom="0.16" header="0.16" footer="0.16"/>
  <pageSetup fitToHeight="1" fitToWidth="1" horizontalDpi="600" verticalDpi="600" orientation="landscape" scale="87" r:id="rId1"/>
  <headerFooter alignWithMargins="0">
    <oddHeader>&amp;C&amp;"Book Antiqua,Bold Italic"&amp;12Babe Ruth League, Inc.
9-Team Double Elimination Bracket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ITT</dc:creator>
  <cp:keywords/>
  <dc:description/>
  <cp:lastModifiedBy>Colleen Higgins</cp:lastModifiedBy>
  <cp:lastPrinted>2005-01-12T18:36:52Z</cp:lastPrinted>
  <dcterms:created xsi:type="dcterms:W3CDTF">2002-04-01T18:48:28Z</dcterms:created>
  <dcterms:modified xsi:type="dcterms:W3CDTF">2013-05-22T17:48:50Z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-1100919894</vt:i4>
  </property>
  <property fmtid="{D5CDD505-2E9C-101B-9397-08002B2CF9AE}" pid="3" name="_EmailSubject">
    <vt:lpwstr>Automated brackets</vt:lpwstr>
  </property>
  <property fmtid="{D5CDD505-2E9C-101B-9397-08002B2CF9AE}" pid="4" name="_AuthorEmail">
    <vt:lpwstr>Evelyn.Gouveia@itt.com</vt:lpwstr>
  </property>
  <property fmtid="{D5CDD505-2E9C-101B-9397-08002B2CF9AE}" pid="5" name="_AuthorEmailDisplayName">
    <vt:lpwstr>Gouveia, Evelyn</vt:lpwstr>
  </property>
  <property fmtid="{D5CDD505-2E9C-101B-9397-08002B2CF9AE}" pid="6" name="_ReviewingToolsShownOnce">
    <vt:lpwstr/>
  </property>
</Properties>
</file>